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<sst xmlns="http://schemas.openxmlformats.org/spreadsheetml/2006/main" count="23" uniqueCount="14">
  <si>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PCT</t>
  </si>
  <si>
    <t>-</t>
  </si>
  <si>
    <t>FAYDALI MODEL BAŞVURULARININ YILLARA GÖRE DAĞILIMI</t>
  </si>
  <si>
    <t>Yıl</t>
  </si>
  <si>
    <t>Toplam</t>
  </si>
  <si>
    <t>Artış Oranı</t>
  </si>
  <si>
    <t>Genel</t>
  </si>
  <si>
    <t>Yerli</t>
  </si>
  <si>
    <t>Yabancı</t>
  </si>
  <si>
    <t xml:space="preserve">  İlk başvuru sırasında geri çevrilen, işlemden kaldırılan başvurular, başvuru sayılarına dahil edilmiştir.</t>
  </si>
  <si>
    <t xml:space="preserve">  Başvuru sayıları, başvuru tarihleri gözönünde bulundurularak hazırlanmıştır.</t>
  </si>
  <si>
    <t>TÜRKPATENT</t>
  </si>
  <si>
    <t xml:space="preserve"> *2019 yılına ait değerler 16.01.2020 raporlama tarihi itibari ile hazırlanmıştır.</t>
  </si>
  <si>
    <t xml:space="preserve">  İlk başvuru sahibinin 16.01.2020 raporlama tarihi itibari ile sicilde bulunan bilgileri gözönününde bulundurulmuştur.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</si>
</sst>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0" zoomScaleNormal="110" zoomScalePageLayoutView="0" workbookViewId="0" topLeftCell="A1">
      <selection activeCell="N24" sqref="N24"/>
    </sheetView>
  </sheetViews>
  <sheetFormatPr defaultColWidth="9.140625" defaultRowHeight="12.75"/>
  <cols>
    <col min="1" max="1" width="11.57421875" style="1" customWidth="1"/>
    <col min="2" max="2" width="12.8515625" style="1" bestFit="1" customWidth="1"/>
    <col min="3" max="3" width="4.57421875" style="1" bestFit="1" customWidth="1"/>
    <col min="4" max="4" width="6.7109375" style="1" bestFit="1" customWidth="1"/>
    <col min="5" max="5" width="10.28125" style="1" bestFit="1" customWidth="1"/>
    <col min="6" max="6" width="12.8515625" style="1" bestFit="1" customWidth="1"/>
    <col min="7" max="7" width="4.57421875" style="1" bestFit="1" customWidth="1"/>
    <col min="8" max="8" width="6.7109375" style="1" bestFit="1" customWidth="1"/>
    <col min="9" max="9" width="10.28125" style="1" bestFit="1" customWidth="1"/>
    <col min="10" max="10" width="6.7109375" style="1" bestFit="1" customWidth="1"/>
    <col min="11" max="11" width="10.28125" style="1" bestFit="1" customWidth="1"/>
    <col min="12" max="12" width="9.140625" style="1" customWidth="1"/>
  </cols>
  <sheetData>
    <row r="1" spans="1:11" ht="12.7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1" ht="12.75">
      <c r="A3" s="3" t="s">
        <v>3</v>
      </c>
      <c r="B3" s="13" t="s">
        <v>7</v>
      </c>
      <c r="C3" s="13"/>
      <c r="D3" s="13"/>
      <c r="E3" s="14"/>
      <c r="F3" s="13" t="s">
        <v>8</v>
      </c>
      <c r="G3" s="13"/>
      <c r="H3" s="13"/>
      <c r="I3" s="15"/>
      <c r="J3" s="3" t="s">
        <v>6</v>
      </c>
      <c r="K3" s="3" t="s">
        <v>6</v>
      </c>
    </row>
    <row r="4" spans="1:11" ht="12.75">
      <c r="A4" s="4"/>
      <c r="B4" s="5" t="s">
        <v>11</v>
      </c>
      <c r="C4" s="5" t="s">
        <v>0</v>
      </c>
      <c r="D4" s="5" t="s">
        <v>4</v>
      </c>
      <c r="E4" s="5" t="s">
        <v>5</v>
      </c>
      <c r="F4" s="5" t="s">
        <v>11</v>
      </c>
      <c r="G4" s="5" t="s">
        <v>0</v>
      </c>
      <c r="H4" s="5" t="s">
        <v>4</v>
      </c>
      <c r="I4" s="5" t="s">
        <v>5</v>
      </c>
      <c r="J4" s="4" t="s">
        <v>4</v>
      </c>
      <c r="K4" s="4" t="s">
        <v>5</v>
      </c>
    </row>
    <row r="5" spans="1:11" ht="12.75">
      <c r="A5" s="6">
        <v>1995</v>
      </c>
      <c r="B5" s="7">
        <v>38</v>
      </c>
      <c r="C5" s="7">
        <v>0</v>
      </c>
      <c r="D5" s="6">
        <f aca="true" t="shared" si="0" ref="D5:D26">SUM(B5:C5)</f>
        <v>38</v>
      </c>
      <c r="E5" s="6" t="s">
        <v>1</v>
      </c>
      <c r="F5" s="7">
        <v>3</v>
      </c>
      <c r="G5" s="7">
        <v>0</v>
      </c>
      <c r="H5" s="6">
        <f aca="true" t="shared" si="1" ref="H5:H16">SUM(F5:G5)</f>
        <v>3</v>
      </c>
      <c r="I5" s="8" t="s">
        <v>1</v>
      </c>
      <c r="J5" s="9">
        <f>SUM(D5,H5)</f>
        <v>41</v>
      </c>
      <c r="K5" s="8" t="s">
        <v>1</v>
      </c>
    </row>
    <row r="6" spans="1:11" ht="12.75">
      <c r="A6" s="6">
        <v>1996</v>
      </c>
      <c r="B6" s="7">
        <v>183</v>
      </c>
      <c r="C6" s="7">
        <v>0</v>
      </c>
      <c r="D6" s="6">
        <f t="shared" si="0"/>
        <v>183</v>
      </c>
      <c r="E6" s="10">
        <f>(D6-D5)/D5</f>
        <v>3.8157894736842106</v>
      </c>
      <c r="F6" s="7">
        <v>6</v>
      </c>
      <c r="G6" s="7">
        <v>0</v>
      </c>
      <c r="H6" s="6">
        <f t="shared" si="1"/>
        <v>6</v>
      </c>
      <c r="I6" s="10">
        <f>(H6-H5)/H5</f>
        <v>1</v>
      </c>
      <c r="J6" s="9">
        <f aca="true" t="shared" si="2" ref="J6:J16">SUM(D6,H6)</f>
        <v>189</v>
      </c>
      <c r="K6" s="10">
        <f>(J6-J5)/J5</f>
        <v>3.6097560975609757</v>
      </c>
    </row>
    <row r="7" spans="1:11" ht="12.75">
      <c r="A7" s="6">
        <v>1997</v>
      </c>
      <c r="B7" s="7">
        <v>223</v>
      </c>
      <c r="C7" s="7">
        <v>0</v>
      </c>
      <c r="D7" s="6">
        <f t="shared" si="0"/>
        <v>223</v>
      </c>
      <c r="E7" s="10">
        <f aca="true" t="shared" si="3" ref="E7:E16">(D7-D6)/D6</f>
        <v>0.2185792349726776</v>
      </c>
      <c r="F7" s="7">
        <v>9</v>
      </c>
      <c r="G7" s="7">
        <v>0</v>
      </c>
      <c r="H7" s="6">
        <f t="shared" si="1"/>
        <v>9</v>
      </c>
      <c r="I7" s="10">
        <f aca="true" t="shared" si="4" ref="I7:I16">(H7-H6)/H6</f>
        <v>0.5</v>
      </c>
      <c r="J7" s="9">
        <f t="shared" si="2"/>
        <v>232</v>
      </c>
      <c r="K7" s="10">
        <f aca="true" t="shared" si="5" ref="K7:K16">(J7-J6)/J6</f>
        <v>0.2275132275132275</v>
      </c>
    </row>
    <row r="8" spans="1:11" ht="12.75">
      <c r="A8" s="6">
        <v>1998</v>
      </c>
      <c r="B8" s="7">
        <v>290</v>
      </c>
      <c r="C8" s="7">
        <v>0</v>
      </c>
      <c r="D8" s="6">
        <f t="shared" si="0"/>
        <v>290</v>
      </c>
      <c r="E8" s="10">
        <f t="shared" si="3"/>
        <v>0.3004484304932735</v>
      </c>
      <c r="F8" s="7">
        <v>17</v>
      </c>
      <c r="G8" s="7">
        <v>1</v>
      </c>
      <c r="H8" s="6">
        <f t="shared" si="1"/>
        <v>18</v>
      </c>
      <c r="I8" s="10">
        <f t="shared" si="4"/>
        <v>1</v>
      </c>
      <c r="J8" s="9">
        <f t="shared" si="2"/>
        <v>308</v>
      </c>
      <c r="K8" s="10">
        <f t="shared" si="5"/>
        <v>0.3275862068965517</v>
      </c>
    </row>
    <row r="9" spans="1:11" ht="12.75">
      <c r="A9" s="6">
        <v>1999</v>
      </c>
      <c r="B9" s="7">
        <v>317</v>
      </c>
      <c r="C9" s="7">
        <v>0</v>
      </c>
      <c r="D9" s="6">
        <f t="shared" si="0"/>
        <v>317</v>
      </c>
      <c r="E9" s="10">
        <f t="shared" si="3"/>
        <v>0.09310344827586207</v>
      </c>
      <c r="F9" s="7">
        <v>8</v>
      </c>
      <c r="G9" s="7">
        <v>1</v>
      </c>
      <c r="H9" s="6">
        <f t="shared" si="1"/>
        <v>9</v>
      </c>
      <c r="I9" s="10">
        <f t="shared" si="4"/>
        <v>-0.5</v>
      </c>
      <c r="J9" s="9">
        <f t="shared" si="2"/>
        <v>326</v>
      </c>
      <c r="K9" s="10">
        <f t="shared" si="5"/>
        <v>0.05844155844155844</v>
      </c>
    </row>
    <row r="10" spans="1:11" ht="12.75">
      <c r="A10" s="6">
        <v>2000</v>
      </c>
      <c r="B10" s="7">
        <v>454</v>
      </c>
      <c r="C10" s="7">
        <v>0</v>
      </c>
      <c r="D10" s="6">
        <f t="shared" si="0"/>
        <v>454</v>
      </c>
      <c r="E10" s="10">
        <f t="shared" si="3"/>
        <v>0.43217665615141954</v>
      </c>
      <c r="F10" s="7">
        <v>15</v>
      </c>
      <c r="G10" s="7">
        <v>2</v>
      </c>
      <c r="H10" s="6">
        <f t="shared" si="1"/>
        <v>17</v>
      </c>
      <c r="I10" s="10">
        <f t="shared" si="4"/>
        <v>0.8888888888888888</v>
      </c>
      <c r="J10" s="9">
        <f t="shared" si="2"/>
        <v>471</v>
      </c>
      <c r="K10" s="10">
        <f t="shared" si="5"/>
        <v>0.4447852760736196</v>
      </c>
    </row>
    <row r="11" spans="1:11" ht="12.75">
      <c r="A11" s="6">
        <v>2001</v>
      </c>
      <c r="B11" s="7">
        <v>631</v>
      </c>
      <c r="C11" s="7">
        <v>0</v>
      </c>
      <c r="D11" s="6">
        <f t="shared" si="0"/>
        <v>631</v>
      </c>
      <c r="E11" s="10">
        <f t="shared" si="3"/>
        <v>0.3898678414096916</v>
      </c>
      <c r="F11" s="7">
        <v>13</v>
      </c>
      <c r="G11" s="7">
        <v>1</v>
      </c>
      <c r="H11" s="6">
        <f t="shared" si="1"/>
        <v>14</v>
      </c>
      <c r="I11" s="10">
        <f t="shared" si="4"/>
        <v>-0.17647058823529413</v>
      </c>
      <c r="J11" s="9">
        <f t="shared" si="2"/>
        <v>645</v>
      </c>
      <c r="K11" s="10">
        <f t="shared" si="5"/>
        <v>0.36942675159235666</v>
      </c>
    </row>
    <row r="12" spans="1:11" ht="12.75">
      <c r="A12" s="6">
        <v>2002</v>
      </c>
      <c r="B12" s="7">
        <v>914</v>
      </c>
      <c r="C12" s="7">
        <v>0</v>
      </c>
      <c r="D12" s="6">
        <f t="shared" si="0"/>
        <v>914</v>
      </c>
      <c r="E12" s="10">
        <f t="shared" si="3"/>
        <v>0.44849445324881143</v>
      </c>
      <c r="F12" s="7">
        <v>18</v>
      </c>
      <c r="G12" s="7">
        <v>0</v>
      </c>
      <c r="H12" s="6">
        <f t="shared" si="1"/>
        <v>18</v>
      </c>
      <c r="I12" s="10">
        <f t="shared" si="4"/>
        <v>0.2857142857142857</v>
      </c>
      <c r="J12" s="9">
        <f t="shared" si="2"/>
        <v>932</v>
      </c>
      <c r="K12" s="10">
        <f t="shared" si="5"/>
        <v>0.4449612403100775</v>
      </c>
    </row>
    <row r="13" spans="1:11" ht="12.75">
      <c r="A13" s="6">
        <v>2003</v>
      </c>
      <c r="B13" s="7">
        <v>1206</v>
      </c>
      <c r="C13" s="7">
        <v>0</v>
      </c>
      <c r="D13" s="6">
        <f t="shared" si="0"/>
        <v>1206</v>
      </c>
      <c r="E13" s="10">
        <f t="shared" si="3"/>
        <v>0.31947483588621445</v>
      </c>
      <c r="F13" s="7">
        <v>15</v>
      </c>
      <c r="G13" s="7">
        <v>1</v>
      </c>
      <c r="H13" s="6">
        <f t="shared" si="1"/>
        <v>16</v>
      </c>
      <c r="I13" s="10">
        <f t="shared" si="4"/>
        <v>-0.1111111111111111</v>
      </c>
      <c r="J13" s="9">
        <f t="shared" si="2"/>
        <v>1222</v>
      </c>
      <c r="K13" s="10">
        <f t="shared" si="5"/>
        <v>0.3111587982832618</v>
      </c>
    </row>
    <row r="14" spans="1:11" ht="12.75">
      <c r="A14" s="6">
        <v>2004</v>
      </c>
      <c r="B14" s="7">
        <v>1479</v>
      </c>
      <c r="C14" s="7">
        <v>0</v>
      </c>
      <c r="D14" s="6">
        <f t="shared" si="0"/>
        <v>1479</v>
      </c>
      <c r="E14" s="10">
        <f t="shared" si="3"/>
        <v>0.2263681592039801</v>
      </c>
      <c r="F14" s="7">
        <v>16</v>
      </c>
      <c r="G14" s="7">
        <v>2</v>
      </c>
      <c r="H14" s="6">
        <f t="shared" si="1"/>
        <v>18</v>
      </c>
      <c r="I14" s="10">
        <f t="shared" si="4"/>
        <v>0.125</v>
      </c>
      <c r="J14" s="9">
        <f t="shared" si="2"/>
        <v>1497</v>
      </c>
      <c r="K14" s="10">
        <f t="shared" si="5"/>
        <v>0.22504091653027825</v>
      </c>
    </row>
    <row r="15" spans="1:11" ht="12.75">
      <c r="A15" s="6">
        <v>2005</v>
      </c>
      <c r="B15" s="7">
        <v>1896</v>
      </c>
      <c r="C15" s="7">
        <v>0</v>
      </c>
      <c r="D15" s="6">
        <f t="shared" si="0"/>
        <v>1896</v>
      </c>
      <c r="E15" s="10">
        <f t="shared" si="3"/>
        <v>0.281947261663286</v>
      </c>
      <c r="F15" s="7">
        <v>23</v>
      </c>
      <c r="G15" s="7">
        <v>5</v>
      </c>
      <c r="H15" s="6">
        <f t="shared" si="1"/>
        <v>28</v>
      </c>
      <c r="I15" s="10">
        <f t="shared" si="4"/>
        <v>0.5555555555555556</v>
      </c>
      <c r="J15" s="9">
        <f t="shared" si="2"/>
        <v>1924</v>
      </c>
      <c r="K15" s="10">
        <f t="shared" si="5"/>
        <v>0.2852371409485638</v>
      </c>
    </row>
    <row r="16" spans="1:11" ht="12.75">
      <c r="A16" s="6">
        <v>2006</v>
      </c>
      <c r="B16" s="7">
        <v>2424</v>
      </c>
      <c r="C16" s="7">
        <v>0</v>
      </c>
      <c r="D16" s="6">
        <f t="shared" si="0"/>
        <v>2424</v>
      </c>
      <c r="E16" s="10">
        <f t="shared" si="3"/>
        <v>0.27848101265822783</v>
      </c>
      <c r="F16" s="7">
        <v>27</v>
      </c>
      <c r="G16" s="7">
        <v>5</v>
      </c>
      <c r="H16" s="6">
        <f t="shared" si="1"/>
        <v>32</v>
      </c>
      <c r="I16" s="10">
        <f t="shared" si="4"/>
        <v>0.14285714285714285</v>
      </c>
      <c r="J16" s="9">
        <f t="shared" si="2"/>
        <v>2456</v>
      </c>
      <c r="K16" s="10">
        <f t="shared" si="5"/>
        <v>0.2765072765072765</v>
      </c>
    </row>
    <row r="17" spans="1:11" ht="12.75">
      <c r="A17" s="6">
        <v>2007</v>
      </c>
      <c r="B17" s="7">
        <v>2972</v>
      </c>
      <c r="C17" s="7">
        <v>0</v>
      </c>
      <c r="D17" s="6">
        <f t="shared" si="0"/>
        <v>2972</v>
      </c>
      <c r="E17" s="10">
        <f aca="true" t="shared" si="6" ref="E17:E24">(D17-D16)/D16</f>
        <v>0.22607260726072606</v>
      </c>
      <c r="F17" s="7">
        <v>41</v>
      </c>
      <c r="G17" s="7">
        <v>3</v>
      </c>
      <c r="H17" s="6">
        <f aca="true" t="shared" si="7" ref="H17:H24">SUM(F17:G17)</f>
        <v>44</v>
      </c>
      <c r="I17" s="10">
        <f aca="true" t="shared" si="8" ref="I17:I24">(H17-H16)/H16</f>
        <v>0.375</v>
      </c>
      <c r="J17" s="9">
        <f aca="true" t="shared" si="9" ref="J17:J24">SUM(D17,H17)</f>
        <v>3016</v>
      </c>
      <c r="K17" s="10">
        <f aca="true" t="shared" si="10" ref="K17:K24">(J17-J16)/J16</f>
        <v>0.2280130293159609</v>
      </c>
    </row>
    <row r="18" spans="1:11" ht="12.75">
      <c r="A18" s="6">
        <v>2008</v>
      </c>
      <c r="B18" s="7">
        <v>2946</v>
      </c>
      <c r="C18" s="7">
        <v>3</v>
      </c>
      <c r="D18" s="6">
        <f t="shared" si="0"/>
        <v>2949</v>
      </c>
      <c r="E18" s="10">
        <f t="shared" si="6"/>
        <v>-0.007738896366083445</v>
      </c>
      <c r="F18" s="7">
        <v>34</v>
      </c>
      <c r="G18" s="7">
        <v>3</v>
      </c>
      <c r="H18" s="6">
        <f t="shared" si="7"/>
        <v>37</v>
      </c>
      <c r="I18" s="10">
        <f t="shared" si="8"/>
        <v>-0.1590909090909091</v>
      </c>
      <c r="J18" s="9">
        <f t="shared" si="9"/>
        <v>2986</v>
      </c>
      <c r="K18" s="10">
        <f t="shared" si="10"/>
        <v>-0.009946949602122016</v>
      </c>
    </row>
    <row r="19" spans="1:11" ht="12.75">
      <c r="A19" s="6">
        <v>2009</v>
      </c>
      <c r="B19" s="7">
        <v>2842</v>
      </c>
      <c r="C19" s="7">
        <v>0</v>
      </c>
      <c r="D19" s="6">
        <f t="shared" si="0"/>
        <v>2842</v>
      </c>
      <c r="E19" s="10">
        <f t="shared" si="6"/>
        <v>-0.03628348592743303</v>
      </c>
      <c r="F19" s="7">
        <v>36</v>
      </c>
      <c r="G19" s="7">
        <v>4</v>
      </c>
      <c r="H19" s="6">
        <f t="shared" si="7"/>
        <v>40</v>
      </c>
      <c r="I19" s="10">
        <f t="shared" si="8"/>
        <v>0.08108108108108109</v>
      </c>
      <c r="J19" s="9">
        <f t="shared" si="9"/>
        <v>2882</v>
      </c>
      <c r="K19" s="10">
        <f t="shared" si="10"/>
        <v>-0.034829202947086406</v>
      </c>
    </row>
    <row r="20" spans="1:11" ht="12.75">
      <c r="A20" s="6">
        <v>2010</v>
      </c>
      <c r="B20" s="7">
        <v>2992</v>
      </c>
      <c r="C20" s="7">
        <v>2</v>
      </c>
      <c r="D20" s="6">
        <f t="shared" si="0"/>
        <v>2994</v>
      </c>
      <c r="E20" s="10">
        <f t="shared" si="6"/>
        <v>0.05348346235045742</v>
      </c>
      <c r="F20" s="7">
        <v>36</v>
      </c>
      <c r="G20" s="7">
        <v>3</v>
      </c>
      <c r="H20" s="6">
        <f t="shared" si="7"/>
        <v>39</v>
      </c>
      <c r="I20" s="10">
        <f t="shared" si="8"/>
        <v>-0.025</v>
      </c>
      <c r="J20" s="9">
        <f t="shared" si="9"/>
        <v>3033</v>
      </c>
      <c r="K20" s="10">
        <f t="shared" si="10"/>
        <v>0.052394170714781405</v>
      </c>
    </row>
    <row r="21" spans="1:11" ht="12.75">
      <c r="A21" s="6">
        <v>2011</v>
      </c>
      <c r="B21" s="7">
        <v>3174</v>
      </c>
      <c r="C21" s="7">
        <v>1</v>
      </c>
      <c r="D21" s="6">
        <f t="shared" si="0"/>
        <v>3175</v>
      </c>
      <c r="E21" s="10">
        <f t="shared" si="6"/>
        <v>0.06045424181696727</v>
      </c>
      <c r="F21" s="7">
        <v>67</v>
      </c>
      <c r="G21" s="7">
        <v>2</v>
      </c>
      <c r="H21" s="6">
        <f t="shared" si="7"/>
        <v>69</v>
      </c>
      <c r="I21" s="10">
        <f t="shared" si="8"/>
        <v>0.7692307692307693</v>
      </c>
      <c r="J21" s="9">
        <f t="shared" si="9"/>
        <v>3244</v>
      </c>
      <c r="K21" s="10">
        <f t="shared" si="10"/>
        <v>0.06956808440487966</v>
      </c>
    </row>
    <row r="22" spans="1:11" ht="12.75">
      <c r="A22" s="6">
        <v>2012</v>
      </c>
      <c r="B22" s="7">
        <v>3722</v>
      </c>
      <c r="C22" s="7">
        <v>4</v>
      </c>
      <c r="D22" s="6">
        <f t="shared" si="0"/>
        <v>3726</v>
      </c>
      <c r="E22" s="10">
        <f t="shared" si="6"/>
        <v>0.17354330708661417</v>
      </c>
      <c r="F22" s="7">
        <v>57</v>
      </c>
      <c r="G22" s="7">
        <v>6</v>
      </c>
      <c r="H22" s="6">
        <f t="shared" si="7"/>
        <v>63</v>
      </c>
      <c r="I22" s="10">
        <f t="shared" si="8"/>
        <v>-0.08695652173913043</v>
      </c>
      <c r="J22" s="9">
        <f t="shared" si="9"/>
        <v>3789</v>
      </c>
      <c r="K22" s="10">
        <f t="shared" si="10"/>
        <v>0.1680024660912454</v>
      </c>
    </row>
    <row r="23" spans="1:11" ht="12.75">
      <c r="A23" s="6">
        <v>2013</v>
      </c>
      <c r="B23" s="7">
        <v>3465</v>
      </c>
      <c r="C23" s="7">
        <v>3</v>
      </c>
      <c r="D23" s="6">
        <f t="shared" si="0"/>
        <v>3468</v>
      </c>
      <c r="E23" s="10">
        <f t="shared" si="6"/>
        <v>-0.06924315619967794</v>
      </c>
      <c r="F23" s="7">
        <v>82</v>
      </c>
      <c r="G23" s="7">
        <v>8</v>
      </c>
      <c r="H23" s="6">
        <f t="shared" si="7"/>
        <v>90</v>
      </c>
      <c r="I23" s="10">
        <f t="shared" si="8"/>
        <v>0.42857142857142855</v>
      </c>
      <c r="J23" s="9">
        <f t="shared" si="9"/>
        <v>3558</v>
      </c>
      <c r="K23" s="10">
        <f t="shared" si="10"/>
        <v>-0.06096595407759303</v>
      </c>
    </row>
    <row r="24" spans="1:11" ht="12.75">
      <c r="A24" s="6">
        <v>2014</v>
      </c>
      <c r="B24" s="7">
        <v>3476</v>
      </c>
      <c r="C24" s="7">
        <v>1</v>
      </c>
      <c r="D24" s="6">
        <f t="shared" si="0"/>
        <v>3477</v>
      </c>
      <c r="E24" s="10">
        <f t="shared" si="6"/>
        <v>0.0025951557093425604</v>
      </c>
      <c r="F24" s="7">
        <v>81</v>
      </c>
      <c r="G24" s="7">
        <v>10</v>
      </c>
      <c r="H24" s="6">
        <f t="shared" si="7"/>
        <v>91</v>
      </c>
      <c r="I24" s="10">
        <f t="shared" si="8"/>
        <v>0.011111111111111112</v>
      </c>
      <c r="J24" s="9">
        <f t="shared" si="9"/>
        <v>3568</v>
      </c>
      <c r="K24" s="10">
        <f t="shared" si="10"/>
        <v>0.002810567734682406</v>
      </c>
    </row>
    <row r="25" spans="1:11" ht="12.75">
      <c r="A25" s="6">
        <v>2015</v>
      </c>
      <c r="B25" s="7">
        <v>3449</v>
      </c>
      <c r="C25" s="7">
        <v>2</v>
      </c>
      <c r="D25" s="6">
        <f t="shared" si="0"/>
        <v>3451</v>
      </c>
      <c r="E25" s="10">
        <f>(D25-D24)/D24</f>
        <v>-0.007477710670117918</v>
      </c>
      <c r="F25" s="7">
        <v>115</v>
      </c>
      <c r="G25" s="7">
        <v>17</v>
      </c>
      <c r="H25" s="6">
        <f>SUM(F25:G25)</f>
        <v>132</v>
      </c>
      <c r="I25" s="10">
        <f>(H25-H24)/H24</f>
        <v>0.45054945054945056</v>
      </c>
      <c r="J25" s="9">
        <f>SUM(D25,H25)</f>
        <v>3583</v>
      </c>
      <c r="K25" s="10">
        <f>(J25-J24)/J24</f>
        <v>0.004204035874439462</v>
      </c>
    </row>
    <row r="26" spans="1:11" ht="12.75">
      <c r="A26" s="6">
        <v>2016</v>
      </c>
      <c r="B26" s="7">
        <v>3454</v>
      </c>
      <c r="C26" s="7">
        <v>3</v>
      </c>
      <c r="D26" s="6">
        <f t="shared" si="0"/>
        <v>3457</v>
      </c>
      <c r="E26" s="10">
        <f>(D26-D25)/D25</f>
        <v>0.0017386264850767893</v>
      </c>
      <c r="F26" s="7">
        <v>65</v>
      </c>
      <c r="G26" s="7">
        <v>12</v>
      </c>
      <c r="H26" s="6">
        <f>SUM(F26:G26)</f>
        <v>77</v>
      </c>
      <c r="I26" s="10">
        <f>(H26-H25)/H25</f>
        <v>-0.4166666666666667</v>
      </c>
      <c r="J26" s="9">
        <f>SUM(D26,H26)</f>
        <v>3534</v>
      </c>
      <c r="K26" s="10">
        <f>(J26-J25)/J25</f>
        <v>-0.013675690761931342</v>
      </c>
    </row>
    <row r="27" spans="1:11" ht="12.75">
      <c r="A27" s="6">
        <v>2017</v>
      </c>
      <c r="B27" s="7">
        <v>3254</v>
      </c>
      <c r="C27" s="7">
        <v>2</v>
      </c>
      <c r="D27" s="6">
        <f>SUM(B27:C27)</f>
        <v>3256</v>
      </c>
      <c r="E27" s="10">
        <f>(D27-D26)/D26</f>
        <v>-0.0581428984668788</v>
      </c>
      <c r="F27" s="7">
        <v>51</v>
      </c>
      <c r="G27" s="7">
        <v>13</v>
      </c>
      <c r="H27" s="6">
        <f>SUM(F27:G27)</f>
        <v>64</v>
      </c>
      <c r="I27" s="10">
        <f>(H27-H26)/H26</f>
        <v>-0.16883116883116883</v>
      </c>
      <c r="J27" s="9">
        <f>SUM(D27,H27)</f>
        <v>3320</v>
      </c>
      <c r="K27" s="10">
        <f>(J27-J26)/J26</f>
        <v>-0.06055461233729485</v>
      </c>
    </row>
    <row r="28" spans="1:11" ht="12.75">
      <c r="A28" s="6">
        <v>2018</v>
      </c>
      <c r="B28" s="7">
        <v>2690</v>
      </c>
      <c r="C28" s="7">
        <v>8</v>
      </c>
      <c r="D28" s="6">
        <f>SUM(B28:C28)</f>
        <v>2698</v>
      </c>
      <c r="E28" s="10">
        <f>(D28-D27)/D27</f>
        <v>-0.17137592137592136</v>
      </c>
      <c r="F28" s="7">
        <v>55</v>
      </c>
      <c r="G28" s="7">
        <v>17</v>
      </c>
      <c r="H28" s="6">
        <f>SUM(F28:G28)</f>
        <v>72</v>
      </c>
      <c r="I28" s="10">
        <f>(H28-H27)/H27</f>
        <v>0.125</v>
      </c>
      <c r="J28" s="9">
        <f>SUM(D28,H28)</f>
        <v>2770</v>
      </c>
      <c r="K28" s="10">
        <f>(J28-J27)/J27</f>
        <v>-0.16566265060240964</v>
      </c>
    </row>
    <row r="29" spans="1:11" ht="12.75">
      <c r="A29" s="6">
        <v>2019</v>
      </c>
      <c r="B29" s="7">
        <v>2892</v>
      </c>
      <c r="C29" s="7">
        <v>14</v>
      </c>
      <c r="D29" s="6">
        <f>SUM(B29:C29)</f>
        <v>2906</v>
      </c>
      <c r="E29" s="10">
        <f>(D29-D28)/D28</f>
        <v>0.0770941438102298</v>
      </c>
      <c r="F29" s="7">
        <v>52</v>
      </c>
      <c r="G29" s="7">
        <v>13</v>
      </c>
      <c r="H29" s="6">
        <f>SUM(F29:G29)</f>
        <v>65</v>
      </c>
      <c r="I29" s="10">
        <f>(H29-H28)/H28</f>
        <v>-0.09722222222222222</v>
      </c>
      <c r="J29" s="9">
        <f>SUM(D29,H29)</f>
        <v>2971</v>
      </c>
      <c r="K29" s="10">
        <f>(J29-J28)/J28</f>
        <v>0.07256317689530686</v>
      </c>
    </row>
    <row r="30" spans="1:11" ht="12.75">
      <c r="A30" s="11" t="s">
        <v>12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 t="s">
        <v>13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s="11" t="s">
        <v>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0" ht="12.75">
      <c r="A33" s="11" t="s">
        <v>10</v>
      </c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3">
    <mergeCell ref="A1:K1"/>
    <mergeCell ref="B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emine.cakiroglu</dc:creator>
  <cp:keywords/>
  <dc:description/>
  <cp:lastModifiedBy>Ceren Işık</cp:lastModifiedBy>
  <cp:lastPrinted>2013-01-23T13:35:36Z</cp:lastPrinted>
  <dcterms:created xsi:type="dcterms:W3CDTF">2006-12-18T14:47:34Z</dcterms:created>
  <dcterms:modified xsi:type="dcterms:W3CDTF">2020-07-26T18:21:09Z</dcterms:modified>
  <cp:category/>
  <cp:version/>
  <cp:contentType/>
  <cp:contentStatus/>
</cp:coreProperties>
</file>